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37" i="1"/>
  <c r="H29" i="1"/>
  <c r="H25" i="1" l="1"/>
  <c r="H60" i="1" l="1"/>
  <c r="H33" i="1" l="1"/>
  <c r="H38" i="1" l="1"/>
  <c r="H53" i="1"/>
  <c r="H30" i="1" l="1"/>
  <c r="H14" i="1"/>
  <c r="H13" i="1" l="1"/>
  <c r="H62" i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<sst xmlns="http://schemas.openxmlformats.org/spreadsheetml/2006/main" count="61" uniqueCount="34">
  <si>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</si>
  <si>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</si>
  <si>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</si>
  <si>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</si>
  <si>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</si>
  <si>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</si>
  <si>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</si>
  <si>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</si>
  <si>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</si>
  <si>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</si>
  <si>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</si>
  <si>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</si>
  <si>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</si>
  <si>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</si>
  <si>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</si>
  <si>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</si>
  <si>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</si>
  <si>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</si>
  <si>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</si>
  <si>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</si>
  <si>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</si>
  <si>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</si>
  <si>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</si>
  <si>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</si>
  <si>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</si>
  <si>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</si>
  <si>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</si>
  <si>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</si>
  <si>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</si>
  <si>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</si>
  <si>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</si>
  <si>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29.04.2025 </t>
  </si>
  <si>
    <t>Primljena i neutrošena participacija od 29.04.2025</t>
  </si>
  <si>
    <t>Dana 29.04.2025.godine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</si>
</sst>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H49" sqref="H49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45776</v>
      </c>
      <c r="H12" s="12">
        <v>1510337.93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45776</v>
      </c>
      <c r="H13" s="1">
        <f>H14+H30-H38-H53</f>
        <v>315386.85000000015</v>
      </c>
      <c r="I13" s="9"/>
      <c r="J13" s="9"/>
      <c r="K13" s="7"/>
      <c r="L13" s="7"/>
      <c r="M13" s="22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45776</v>
      </c>
      <c r="H14" s="2">
        <f>SUM(H15:H29)</f>
        <v>230531.60000000015</v>
      </c>
      <c r="I14" s="23"/>
      <c r="J14" s="9"/>
      <c r="K14" s="22"/>
      <c r="L14" s="7"/>
      <c r="M14" s="22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</f>
        <v>136117.07000000018</v>
      </c>
      <c r="J25" s="25"/>
      <c r="K25" s="6"/>
      <c r="L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5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</f>
        <v>94414.52999999997</v>
      </c>
      <c r="I29" s="25"/>
      <c r="J29" s="9"/>
      <c r="K29" s="6"/>
      <c r="L29" s="6"/>
    </row>
    <row r="30" spans="2:13" x14ac:dyDescent="0.25">
      <c r="B30" s="32" t="s">
        <v>21</v>
      </c>
      <c r="C30" s="33"/>
      <c r="D30" s="33"/>
      <c r="E30" s="33"/>
      <c r="F30" s="34"/>
      <c r="G30" s="17">
        <v>45776</v>
      </c>
      <c r="H30" s="2">
        <f>H31+H32+H33+H34+H36+H37+H35</f>
        <v>84974</v>
      </c>
      <c r="I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2" x14ac:dyDescent="0.25">
      <c r="B33" s="29" t="s">
        <v>18</v>
      </c>
      <c r="C33" s="30"/>
      <c r="D33" s="30"/>
      <c r="E33" s="30"/>
      <c r="F33" s="31"/>
      <c r="G33" s="19"/>
      <c r="H33" s="8">
        <f>42971.12+73846-57106-42028.24-942.88+127300-127300+37811</f>
        <v>54551</v>
      </c>
      <c r="I33" s="9"/>
      <c r="J33" s="9"/>
      <c r="K33" s="6"/>
      <c r="L33" s="6"/>
    </row>
    <row r="34" spans="2:12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2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29" t="s">
        <v>32</v>
      </c>
      <c r="C37" s="30"/>
      <c r="D37" s="30"/>
      <c r="E37" s="30"/>
      <c r="F37" s="31"/>
      <c r="G37" s="19"/>
      <c r="H37" s="8">
        <f>3518+11176+4553+11176</f>
        <v>30423</v>
      </c>
      <c r="I37" s="9"/>
      <c r="J37" s="9"/>
      <c r="K37" s="6"/>
    </row>
    <row r="38" spans="2:12" x14ac:dyDescent="0.25">
      <c r="B38" s="48" t="s">
        <v>22</v>
      </c>
      <c r="C38" s="49"/>
      <c r="D38" s="49"/>
      <c r="E38" s="49"/>
      <c r="F38" s="50"/>
      <c r="G38" s="20">
        <v>45776</v>
      </c>
      <c r="H38" s="3">
        <f>SUM(H39:H52)</f>
        <v>118.75</v>
      </c>
      <c r="I38" s="9"/>
      <c r="J38" s="9"/>
    </row>
    <row r="39" spans="2:12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2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2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2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2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2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2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2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112.75+6</f>
        <v>118.75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  <c r="K51" s="6"/>
      <c r="L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  <c r="L52" s="9"/>
    </row>
    <row r="53" spans="2:12" x14ac:dyDescent="0.25">
      <c r="B53" s="48" t="s">
        <v>23</v>
      </c>
      <c r="C53" s="49"/>
      <c r="D53" s="49"/>
      <c r="E53" s="49"/>
      <c r="F53" s="50"/>
      <c r="G53" s="20">
        <v>45776</v>
      </c>
      <c r="H53" s="3">
        <f>SUM(H54:H59)</f>
        <v>0</v>
      </c>
      <c r="I53" s="9"/>
      <c r="J53" s="9"/>
      <c r="K53" s="6"/>
      <c r="L53" s="6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  <c r="L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  <c r="L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  <c r="L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  <c r="L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  <c r="K58" s="6"/>
      <c r="L58" s="6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  <c r="K59" s="6"/>
      <c r="L59" s="6"/>
    </row>
    <row r="60" spans="2:12" x14ac:dyDescent="0.25">
      <c r="B60" s="51" t="s">
        <v>24</v>
      </c>
      <c r="C60" s="52"/>
      <c r="D60" s="52"/>
      <c r="E60" s="52"/>
      <c r="F60" s="53"/>
      <c r="G60" s="21">
        <v>45776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</f>
        <v>1194951.0800000003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45" t="s">
        <v>26</v>
      </c>
      <c r="C62" s="46"/>
      <c r="D62" s="46"/>
      <c r="E62" s="46"/>
      <c r="F62" s="47"/>
      <c r="G62" s="19"/>
      <c r="H62" s="5">
        <f>H14+H30-H38-H53+H60-H61</f>
        <v>1510337.9300000004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54" t="s">
        <v>33</v>
      </c>
      <c r="C64" s="54"/>
      <c r="D64" s="54"/>
      <c r="E64" s="13"/>
      <c r="F64" s="13"/>
      <c r="G64" s="7"/>
      <c r="H64" s="11"/>
      <c r="I64" s="9"/>
      <c r="J64" s="9"/>
      <c r="K64" s="6"/>
    </row>
  </sheetData>
  <mergeCells count="59"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2025-05-06T12:43:02Z</dcterms:modified>
  <cp:category/>
  <cp:contentStatus/>
</cp:coreProperties>
</file>